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etup" state="visible" r:id="rId4"/>
    <sheet sheetId="2" name="Resignation Log" state="visible" r:id="rId5"/>
    <sheet sheetId="3" name="Summary" state="visible" r:id="rId6"/>
  </sheets>
  <calcPr calcId="171027"/>
</workbook>
</file>

<file path=xl/sharedStrings.xml><?xml version="1.0" encoding="utf-8"?>
<sst xmlns="http://schemas.openxmlformats.org/spreadsheetml/2006/main" count="81" uniqueCount="64">
  <si>
    <t>PeopleSheet Template Setup</t>
  </si>
  <si>
    <t>Catat karyawan yang keluar dengan kategori alasan, catatan exit interview, dan status pengganti. Summary menyajikan metrik turnover berdasarkan divisi dan alasan.</t>
  </si>
  <si>
    <t>Template</t>
  </si>
  <si>
    <t>Turnover Tracker</t>
  </si>
  <si>
    <t/>
  </si>
  <si>
    <t>Company</t>
  </si>
  <si>
    <t>PT Contoh Indonesia</t>
  </si>
  <si>
    <t>Privacy note</t>
  </si>
  <si>
    <t>No login. No employee database. Work locally in your spreadsheet.</t>
  </si>
  <si>
    <t>How to use</t>
  </si>
  <si>
    <t>Replace sample rows, keep formulas, then upload to Google Sheets if needed.</t>
  </si>
  <si>
    <t>Turnover configuration</t>
  </si>
  <si>
    <t>Year</t>
  </si>
  <si>
    <t>Total headcount (start of year)</t>
  </si>
  <si>
    <t>Resignation Log</t>
  </si>
  <si>
    <t>Record employee departures.</t>
  </si>
  <si>
    <t>Employee No.</t>
  </si>
  <si>
    <t>Employee Name</t>
  </si>
  <si>
    <t>Department</t>
  </si>
  <si>
    <t>Position</t>
  </si>
  <si>
    <t>Hire Date</t>
  </si>
  <si>
    <t>Resign Date</t>
  </si>
  <si>
    <t>Tenure (months)</t>
  </si>
  <si>
    <t>Reason</t>
  </si>
  <si>
    <t>Exit Interview Notes</t>
  </si>
  <si>
    <t>Replacement Status</t>
  </si>
  <si>
    <t>EMP-010</t>
  </si>
  <si>
    <t>Andi Kurniawan</t>
  </si>
  <si>
    <t>Operations</t>
  </si>
  <si>
    <t>Staff</t>
  </si>
  <si>
    <t>Career Growth</t>
  </si>
  <si>
    <t>Wants more responsibility</t>
  </si>
  <si>
    <t>Open</t>
  </si>
  <si>
    <t>EMP-011</t>
  </si>
  <si>
    <t>Rina Sari</t>
  </si>
  <si>
    <t>Finance</t>
  </si>
  <si>
    <t>Analyst</t>
  </si>
  <si>
    <t>Salary</t>
  </si>
  <si>
    <t>Found higher-paying role</t>
  </si>
  <si>
    <t>Filled</t>
  </si>
  <si>
    <t>EMP-012</t>
  </si>
  <si>
    <t>Tono Widodo</t>
  </si>
  <si>
    <t>Personal</t>
  </si>
  <si>
    <t>Family relocation</t>
  </si>
  <si>
    <t>N/A</t>
  </si>
  <si>
    <t>EMP-013</t>
  </si>
  <si>
    <t>Lestari Putri</t>
  </si>
  <si>
    <t>People</t>
  </si>
  <si>
    <t>Coordinator</t>
  </si>
  <si>
    <t>Relocation</t>
  </si>
  <si>
    <t>Moved to Surabaya</t>
  </si>
  <si>
    <t>EMP-014</t>
  </si>
  <si>
    <t>Hendra Wijaya</t>
  </si>
  <si>
    <t>Management</t>
  </si>
  <si>
    <t>Conflict with supervisor</t>
  </si>
  <si>
    <t>Turnover Summary</t>
  </si>
  <si>
    <t>Turnover metrics by department and reason.</t>
  </si>
  <si>
    <t>By Department</t>
  </si>
  <si>
    <t>By Reason</t>
  </si>
  <si>
    <t>Other</t>
  </si>
  <si>
    <t>Key Metrics</t>
  </si>
  <si>
    <t>Total Resignations</t>
  </si>
  <si>
    <t>Average Tenure (months)</t>
  </si>
  <si>
    <t>Turnover Rate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</si>
</sst>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 mmm yyyy"/>
  </numFmts>
  <fonts count="5" x14ac:knownFonts="1">
    <font>
      <color theme="1"/>
      <family val="2"/>
      <scheme val="minor"/>
      <sz val="11"/>
      <name val="Calibri"/>
    </font>
    <font>
      <b/>
      <color rgb="1F2933"/>
    </font>
    <font>
      <b/>
      <color rgb="1F2933"/>
      <sz val="16"/>
    </font>
    <font>
      <color rgb="64748B"/>
      <sz val="10"/>
    </font>
    <font>
      <b/>
      <color rgb="0F766E"/>
    </font>
  </fonts>
  <fills count="4">
    <fill>
      <patternFill patternType="none"/>
    </fill>
    <fill>
      <patternFill patternType="gray125"/>
    </fill>
    <fill>
      <patternFill patternType="solid">
        <fgColor rgb="CCFBF1"/>
      </patternFill>
    </fill>
    <fill>
      <patternFill patternType="solid">
        <fgColor rgb="F1F5F9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0" xfId="0" applyNumberFormat="1"/>
    <xf numFmtId="164" fontId="2" fillId="0" borderId="0" xfId="0" applyNumberFormat="1" applyFont="1"/>
    <xf numFmtId="164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0" applyNumberFormat="1" applyFill="1" applyBorder="1" applyAlignment="1">
      <alignment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 showGridLines="0"/>
  </sheetViews>
  <sheetFormatPr defaultRowHeight="15" outlineLevelRow="0" outlineLevelCol="0" x14ac:dyDescent="55"/>
  <cols>
    <col min="1" max="1" width="26" style="1" customWidth="1"/>
    <col min="2" max="2" width="32" customWidth="1"/>
    <col min="3" max="3" width="48" customWidth="1"/>
  </cols>
  <sheetData>
    <row r="1" ht="24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 x14ac:dyDescent="0.25">
      <c r="A2" s="1" t="s">
        <v>1</v>
      </c>
      <c r="B2" s="1"/>
      <c r="C2" s="1"/>
      <c r="D2" s="1"/>
      <c r="E2" s="1"/>
      <c r="F2" s="1"/>
      <c r="G2" s="1"/>
      <c r="H2" s="1"/>
    </row>
    <row r="5" spans="1:3" x14ac:dyDescent="0.25">
      <c r="A5" s="2" t="s">
        <v>2</v>
      </c>
      <c r="B5" s="3" t="s">
        <v>3</v>
      </c>
      <c r="C5" s="3" t="s">
        <v>4</v>
      </c>
    </row>
    <row r="6" spans="1:3" x14ac:dyDescent="0.25">
      <c r="A6" s="2" t="s">
        <v>5</v>
      </c>
      <c r="B6" s="3" t="s">
        <v>6</v>
      </c>
      <c r="C6" s="3" t="s">
        <v>4</v>
      </c>
    </row>
    <row r="7" spans="1:3" x14ac:dyDescent="0.25">
      <c r="A7" s="2" t="s">
        <v>7</v>
      </c>
      <c r="B7" s="3" t="s">
        <v>8</v>
      </c>
      <c r="C7" s="3" t="s">
        <v>4</v>
      </c>
    </row>
    <row r="8" spans="1:3" x14ac:dyDescent="0.25">
      <c r="A8" s="2" t="s">
        <v>9</v>
      </c>
      <c r="B8" s="3" t="s">
        <v>10</v>
      </c>
      <c r="C8" s="3" t="s">
        <v>4</v>
      </c>
    </row>
    <row r="11" spans="1:1" x14ac:dyDescent="0.25">
      <c r="A11" s="1" t="s">
        <v>11</v>
      </c>
    </row>
    <row r="12" spans="1:2" x14ac:dyDescent="0.25">
      <c r="A12" s="1" t="s">
        <v>12</v>
      </c>
      <c r="B12">
        <v>2026</v>
      </c>
    </row>
    <row r="13" spans="1:2" x14ac:dyDescent="0.25">
      <c r="A13" s="1" t="s">
        <v>13</v>
      </c>
      <c r="B13">
        <v>20</v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 showGridLines="0">
      <pane xSplit="3" ySplit="5" topLeftCell="D6" activePane="bottomRight" state="frozen"/>
      <selection pane="bottomRight"/>
    </sheetView>
  </sheetViews>
  <sheetFormatPr defaultRowHeight="15" outlineLevelRow="0" outlineLevelCol="0" x14ac:dyDescent="55"/>
  <cols>
    <col min="1" max="1" width="14" customWidth="1"/>
    <col min="2" max="2" width="22" customWidth="1"/>
    <col min="3" max="4" width="16" customWidth="1"/>
    <col min="5" max="6" width="14" style="4" customWidth="1"/>
    <col min="7" max="7" width="16" customWidth="1"/>
    <col min="8" max="8" width="18" customWidth="1"/>
    <col min="9" max="9" width="32" customWidth="1"/>
    <col min="10" max="10" width="18" customWidth="1"/>
  </cols>
  <sheetData>
    <row r="1" ht="24" customHeight="1" spans="1:8" x14ac:dyDescent="0.25">
      <c r="A1" s="5" t="s">
        <v>14</v>
      </c>
      <c r="B1" s="5"/>
      <c r="C1" s="5"/>
      <c r="D1" s="5"/>
      <c r="E1" s="5"/>
      <c r="F1" s="5"/>
      <c r="G1" s="5"/>
      <c r="H1" s="5"/>
    </row>
    <row r="2" ht="32" customHeight="1" spans="1:8" x14ac:dyDescent="0.25">
      <c r="A2" s="6" t="s">
        <v>15</v>
      </c>
      <c r="B2" s="6"/>
      <c r="C2" s="6"/>
      <c r="D2" s="6"/>
      <c r="E2" s="6"/>
      <c r="F2" s="6"/>
      <c r="G2" s="6"/>
      <c r="H2" s="6"/>
    </row>
    <row r="4" spans="1:10" x14ac:dyDescent="0.25">
      <c r="A4" s="7" t="s">
        <v>16</v>
      </c>
      <c r="B4" s="7" t="s">
        <v>17</v>
      </c>
      <c r="C4" s="7" t="s">
        <v>18</v>
      </c>
      <c r="D4" s="7" t="s">
        <v>19</v>
      </c>
      <c r="E4" s="8" t="s">
        <v>20</v>
      </c>
      <c r="F4" s="8" t="s">
        <v>21</v>
      </c>
      <c r="G4" s="7" t="s">
        <v>22</v>
      </c>
      <c r="H4" s="7" t="s">
        <v>23</v>
      </c>
      <c r="I4" s="7" t="s">
        <v>24</v>
      </c>
      <c r="J4" s="7" t="s">
        <v>25</v>
      </c>
    </row>
    <row r="5" spans="1:10" x14ac:dyDescent="0.25">
      <c r="A5" s="3" t="s">
        <v>26</v>
      </c>
      <c r="B5" s="3" t="s">
        <v>27</v>
      </c>
      <c r="C5" s="3" t="s">
        <v>28</v>
      </c>
      <c r="D5" s="3" t="s">
        <v>29</v>
      </c>
      <c r="E5" s="9">
        <v>44941</v>
      </c>
      <c r="F5" s="9">
        <v>46081</v>
      </c>
      <c r="G5" s="3">
        <f>DATEDIF(E5,F5,"M")</f>
      </c>
      <c r="H5" s="3" t="s">
        <v>30</v>
      </c>
      <c r="I5" s="3" t="s">
        <v>31</v>
      </c>
      <c r="J5" s="3" t="s">
        <v>32</v>
      </c>
    </row>
    <row r="6" spans="1:10" x14ac:dyDescent="0.25">
      <c r="A6" s="10" t="s">
        <v>33</v>
      </c>
      <c r="B6" s="10" t="s">
        <v>34</v>
      </c>
      <c r="C6" s="10" t="s">
        <v>35</v>
      </c>
      <c r="D6" s="10" t="s">
        <v>36</v>
      </c>
      <c r="E6" s="11">
        <v>45505</v>
      </c>
      <c r="F6" s="11">
        <v>46096</v>
      </c>
      <c r="G6" s="10">
        <f>DATEDIF(E6,F6,"M")</f>
      </c>
      <c r="H6" s="10" t="s">
        <v>37</v>
      </c>
      <c r="I6" s="10" t="s">
        <v>38</v>
      </c>
      <c r="J6" s="10" t="s">
        <v>39</v>
      </c>
    </row>
    <row r="7" spans="1:10" x14ac:dyDescent="0.25">
      <c r="A7" s="3" t="s">
        <v>40</v>
      </c>
      <c r="B7" s="3" t="s">
        <v>41</v>
      </c>
      <c r="C7" s="3" t="s">
        <v>28</v>
      </c>
      <c r="D7" s="3" t="s">
        <v>29</v>
      </c>
      <c r="E7" s="9">
        <v>45787</v>
      </c>
      <c r="F7" s="9">
        <v>46142</v>
      </c>
      <c r="G7" s="3">
        <f>DATEDIF(E7,F7,"M")</f>
      </c>
      <c r="H7" s="3" t="s">
        <v>42</v>
      </c>
      <c r="I7" s="3" t="s">
        <v>43</v>
      </c>
      <c r="J7" s="3" t="s">
        <v>44</v>
      </c>
    </row>
    <row r="8" spans="1:10" x14ac:dyDescent="0.25">
      <c r="A8" s="10" t="s">
        <v>45</v>
      </c>
      <c r="B8" s="10" t="s">
        <v>46</v>
      </c>
      <c r="C8" s="10" t="s">
        <v>47</v>
      </c>
      <c r="D8" s="10" t="s">
        <v>48</v>
      </c>
      <c r="E8" s="11">
        <v>45261</v>
      </c>
      <c r="F8" s="11">
        <v>46032</v>
      </c>
      <c r="G8" s="10">
        <f>DATEDIF(E8,F8,"M")</f>
      </c>
      <c r="H8" s="10" t="s">
        <v>49</v>
      </c>
      <c r="I8" s="10" t="s">
        <v>50</v>
      </c>
      <c r="J8" s="10" t="s">
        <v>39</v>
      </c>
    </row>
    <row r="9" spans="1:10" x14ac:dyDescent="0.25">
      <c r="A9" s="3" t="s">
        <v>51</v>
      </c>
      <c r="B9" s="3" t="s">
        <v>52</v>
      </c>
      <c r="C9" s="3" t="s">
        <v>35</v>
      </c>
      <c r="D9" s="3" t="s">
        <v>29</v>
      </c>
      <c r="E9" s="9">
        <v>45371</v>
      </c>
      <c r="F9" s="9">
        <v>46157</v>
      </c>
      <c r="G9" s="3">
        <f>DATEDIF(E9,F9,"M")</f>
      </c>
      <c r="H9" s="3" t="s">
        <v>53</v>
      </c>
      <c r="I9" s="3" t="s">
        <v>54</v>
      </c>
      <c r="J9" s="3" t="s">
        <v>32</v>
      </c>
    </row>
    <row r="10" spans="8:10" x14ac:dyDescent="0.25"/>
    <row r="11" spans="8:10" x14ac:dyDescent="0.25"/>
    <row r="12" spans="8:10" x14ac:dyDescent="0.25"/>
    <row r="13" spans="8:10" x14ac:dyDescent="0.25"/>
    <row r="14" spans="8:10" x14ac:dyDescent="0.25"/>
    <row r="15" spans="8:10" x14ac:dyDescent="0.25"/>
    <row r="16" spans="8:10" x14ac:dyDescent="0.25"/>
    <row r="17" spans="8:10" x14ac:dyDescent="0.25"/>
    <row r="18" spans="8:10" x14ac:dyDescent="0.25"/>
    <row r="19" spans="8:10" x14ac:dyDescent="0.25"/>
    <row r="20" spans="8:10" x14ac:dyDescent="0.25"/>
    <row r="21" spans="8:10" x14ac:dyDescent="0.25"/>
    <row r="22" spans="8:10" x14ac:dyDescent="0.25"/>
    <row r="23" spans="8:10" x14ac:dyDescent="0.25"/>
    <row r="24" spans="8:10" x14ac:dyDescent="0.25"/>
    <row r="25" spans="8:10" x14ac:dyDescent="0.25"/>
  </sheetData>
  <autoFilter ref="A4:J4"/>
  <mergeCells count="2">
    <mergeCell ref="A1:H1"/>
    <mergeCell ref="A2:H2"/>
  </mergeCells>
  <dataValidations count="4">
    <dataValidation type="list" allowBlank="1" sqref="H10:H25">
      <formula1>"Salary,Career Growth,Personal,Relocation,Management,Other"</formula1>
    </dataValidation>
    <dataValidation type="list" allowBlank="1" sqref="H5:H25">
      <formula1>"Salary,Career Growth,Personal,Relocation,Management,Other"</formula1>
    </dataValidation>
    <dataValidation type="list" allowBlank="1" sqref="J10:J25">
      <formula1>"Open,Filled,N/A"</formula1>
    </dataValidation>
    <dataValidation type="list" allowBlank="1" sqref="J5:J25">
      <formula1>"Open,Filled,N/A"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16" customWidth="1"/>
  </cols>
  <sheetData>
    <row r="1" ht="24" customHeight="1" spans="1:8" x14ac:dyDescent="0.25">
      <c r="A1" s="12" t="s">
        <v>55</v>
      </c>
      <c r="B1" s="12"/>
      <c r="C1" s="12"/>
      <c r="D1" s="12"/>
      <c r="E1" s="12"/>
      <c r="F1" s="12"/>
      <c r="G1" s="12"/>
      <c r="H1" s="12"/>
    </row>
    <row r="2" ht="32" customHeight="1" spans="1:8" x14ac:dyDescent="0.25">
      <c r="A2" s="13" t="s">
        <v>56</v>
      </c>
      <c r="B2" s="13"/>
      <c r="C2" s="13"/>
      <c r="D2" s="13"/>
      <c r="E2" s="13"/>
      <c r="F2" s="13"/>
      <c r="G2" s="13"/>
      <c r="H2" s="13"/>
    </row>
    <row r="4" spans="1:1" x14ac:dyDescent="0.25">
      <c r="A4" s="14" t="s">
        <v>57</v>
      </c>
    </row>
    <row r="5" spans="1:2" x14ac:dyDescent="0.25">
      <c r="A5" s="3" t="s">
        <v>28</v>
      </c>
      <c r="B5" s="3">
        <f>COUNTIF('Resignation Log'!C5:C25,"Operations")</f>
      </c>
    </row>
    <row r="6" spans="1:2" x14ac:dyDescent="0.25">
      <c r="A6" s="3" t="s">
        <v>47</v>
      </c>
      <c r="B6" s="3">
        <f>COUNTIF('Resignation Log'!C5:C25,"People")</f>
      </c>
    </row>
    <row r="7" spans="1:2" x14ac:dyDescent="0.25">
      <c r="A7" s="3" t="s">
        <v>35</v>
      </c>
      <c r="B7" s="3">
        <f>COUNTIF('Resignation Log'!C5:C25,"Finance")</f>
      </c>
    </row>
    <row r="9" spans="1:1" x14ac:dyDescent="0.25">
      <c r="A9" s="14" t="s">
        <v>58</v>
      </c>
    </row>
    <row r="10" spans="1:2" x14ac:dyDescent="0.25">
      <c r="A10" s="3" t="s">
        <v>37</v>
      </c>
      <c r="B10" s="3">
        <f>COUNTIF('Resignation Log'!H5:H25,"Salary")</f>
      </c>
    </row>
    <row r="11" spans="1:2" x14ac:dyDescent="0.25">
      <c r="A11" s="3" t="s">
        <v>30</v>
      </c>
      <c r="B11" s="3">
        <f>COUNTIF('Resignation Log'!H5:H25,"Career Growth")</f>
      </c>
    </row>
    <row r="12" spans="1:2" x14ac:dyDescent="0.25">
      <c r="A12" s="3" t="s">
        <v>42</v>
      </c>
      <c r="B12" s="3">
        <f>COUNTIF('Resignation Log'!H5:H25,"Personal")</f>
      </c>
    </row>
    <row r="13" spans="1:2" x14ac:dyDescent="0.25">
      <c r="A13" s="3" t="s">
        <v>49</v>
      </c>
      <c r="B13" s="3">
        <f>COUNTIF('Resignation Log'!H5:H25,"Relocation")</f>
      </c>
    </row>
    <row r="14" spans="1:2" x14ac:dyDescent="0.25">
      <c r="A14" s="3" t="s">
        <v>53</v>
      </c>
      <c r="B14" s="3">
        <f>COUNTIF('Resignation Log'!H5:H25,"Management")</f>
      </c>
    </row>
    <row r="15" spans="1:2" x14ac:dyDescent="0.25">
      <c r="A15" s="3" t="s">
        <v>59</v>
      </c>
      <c r="B15" s="3">
        <f>COUNTIF('Resignation Log'!H5:H25,"Other")</f>
      </c>
    </row>
    <row r="17" spans="1:1" x14ac:dyDescent="0.25">
      <c r="A17" s="14" t="s">
        <v>60</v>
      </c>
    </row>
    <row r="18" spans="1:2" x14ac:dyDescent="0.25">
      <c r="A18" s="3" t="s">
        <v>61</v>
      </c>
      <c r="B18" s="3">
        <f>COUNTA('Resignation Log'!A5:A25)</f>
      </c>
    </row>
    <row r="19" spans="1:2" x14ac:dyDescent="0.25">
      <c r="A19" s="3" t="s">
        <v>62</v>
      </c>
      <c r="B19" s="3">
        <f>AVERAGE('Resignation Log'!G5:G25)</f>
      </c>
    </row>
    <row r="20" spans="1:2" x14ac:dyDescent="0.25">
      <c r="A20" s="3" t="s">
        <v>63</v>
      </c>
      <c r="B20" s="3">
        <f>B18/Setup!$B$13*100</f>
      </c>
    </row>
  </sheetData>
  <mergeCells count="2">
    <mergeCell ref="A1:H1"/>
    <mergeCell ref="A2:H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Setup</vt:lpstr>
      <vt:lpstr>Resignation Log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PeopleSheet</dc:creator>
  <dc:title/>
  <dc:subject/>
  <dc:description/>
  <cp:keywords/>
  <cp:category/>
  <cp:lastModifiedBy>PeopleSheet</cp:lastModifiedBy>
  <dcterms:created xsi:type="dcterms:W3CDTF">2026-06-10T19:47:28Z</dcterms:created>
  <dcterms:modified xsi:type="dcterms:W3CDTF">2026-06-10T19:47:28Z</dcterms:modified>
</cp:coreProperties>
</file>